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<sst xmlns="http://schemas.openxmlformats.org/spreadsheetml/2006/main" count="11" uniqueCount="11">
  <si>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gamma, deg</t>
  </si>
  <si>
    <t>gamma, rad</t>
  </si>
  <si>
    <r>
      <t>a, fps</t>
    </r>
    <r>
      <rPr>
        <vertAlign val="superscript"/>
        <sz val="10"/>
        <rFont val="Arial"/>
        <family val="2"/>
      </rPr>
      <t>2</t>
    </r>
  </si>
  <si>
    <t>Vo, fps</t>
  </si>
  <si>
    <t>x, ft</t>
  </si>
  <si>
    <t>z, ft</t>
  </si>
  <si>
    <t>t, sec</t>
  </si>
  <si>
    <t>theta, rad</t>
  </si>
  <si>
    <t>Delta S, ft</t>
  </si>
  <si>
    <t>s, ft</t>
  </si>
  <si>
    <t>Approx s, 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</si>
</sst>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Typical Rocket Trajectory on a Descending Rail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Sheet1!$J$7:$J$47</c:f>
              <c:numCache>
                <c:ptCount val="41"/>
                <c:pt idx="0">
                  <c:v>0</c:v>
                </c:pt>
                <c:pt idx="1">
                  <c:v>0.253701938253052</c:v>
                </c:pt>
                <c:pt idx="2">
                  <c:v>0.522403876506104</c:v>
                </c:pt>
                <c:pt idx="3">
                  <c:v>0.806105814759156</c:v>
                </c:pt>
                <c:pt idx="4">
                  <c:v>1.104807753012208</c:v>
                </c:pt>
                <c:pt idx="5">
                  <c:v>1.41850969126526</c:v>
                </c:pt>
                <c:pt idx="6">
                  <c:v>1.7472116295183122</c:v>
                </c:pt>
                <c:pt idx="7">
                  <c:v>2.090913567771364</c:v>
                </c:pt>
                <c:pt idx="8">
                  <c:v>2.4496155060244162</c:v>
                </c:pt>
                <c:pt idx="9">
                  <c:v>2.823317444277468</c:v>
                </c:pt>
                <c:pt idx="10">
                  <c:v>3.21201938253052</c:v>
                </c:pt>
                <c:pt idx="11">
                  <c:v>3.6157213207835714</c:v>
                </c:pt>
                <c:pt idx="12">
                  <c:v>4.034423259036624</c:v>
                </c:pt>
                <c:pt idx="13">
                  <c:v>4.468125197289675</c:v>
                </c:pt>
                <c:pt idx="14">
                  <c:v>4.916827135542727</c:v>
                </c:pt>
                <c:pt idx="15">
                  <c:v>5.38052907379578</c:v>
                </c:pt>
                <c:pt idx="16">
                  <c:v>5.8592310120488325</c:v>
                </c:pt>
                <c:pt idx="17">
                  <c:v>6.352932950301884</c:v>
                </c:pt>
                <c:pt idx="18">
                  <c:v>6.861634888554938</c:v>
                </c:pt>
                <c:pt idx="19">
                  <c:v>7.38533682680799</c:v>
                </c:pt>
                <c:pt idx="20">
                  <c:v>7.9240387650610415</c:v>
                </c:pt>
                <c:pt idx="21">
                  <c:v>8.477740703314094</c:v>
                </c:pt>
                <c:pt idx="22">
                  <c:v>9.046442641567149</c:v>
                </c:pt>
                <c:pt idx="23">
                  <c:v>9.6301445798202</c:v>
                </c:pt>
                <c:pt idx="24">
                  <c:v>10.22884651807325</c:v>
                </c:pt>
                <c:pt idx="25">
                  <c:v>10.842548456326304</c:v>
                </c:pt>
                <c:pt idx="26">
                  <c:v>11.471250394579357</c:v>
                </c:pt>
                <c:pt idx="27">
                  <c:v>12.11495233283241</c:v>
                </c:pt>
                <c:pt idx="28">
                  <c:v>12.77365427108546</c:v>
                </c:pt>
                <c:pt idx="29">
                  <c:v>13.447356209338515</c:v>
                </c:pt>
                <c:pt idx="30">
                  <c:v>14.13605814759157</c:v>
                </c:pt>
                <c:pt idx="31">
                  <c:v>14.83976008584462</c:v>
                </c:pt>
                <c:pt idx="32">
                  <c:v>15.558462024097674</c:v>
                </c:pt>
                <c:pt idx="33">
                  <c:v>16.292163962350728</c:v>
                </c:pt>
                <c:pt idx="34">
                  <c:v>17.040865900603777</c:v>
                </c:pt>
                <c:pt idx="35">
                  <c:v>17.804567838856833</c:v>
                </c:pt>
                <c:pt idx="36">
                  <c:v>18.583269777109884</c:v>
                </c:pt>
                <c:pt idx="37">
                  <c:v>19.376971715362938</c:v>
                </c:pt>
                <c:pt idx="38">
                  <c:v>20.185673653615993</c:v>
                </c:pt>
                <c:pt idx="39">
                  <c:v>21.009375591869045</c:v>
                </c:pt>
                <c:pt idx="40">
                  <c:v>21.848077530122097</c:v>
                </c:pt>
              </c:numCache>
            </c:numRef>
          </c:xVal>
          <c:yVal>
            <c:numRef>
              <c:f>Sheet1!$K$7:$K$47</c:f>
              <c:numCache>
                <c:ptCount val="41"/>
                <c:pt idx="0">
                  <c:v>0</c:v>
                </c:pt>
                <c:pt idx="1">
                  <c:v>0.043412044416732604</c:v>
                </c:pt>
                <c:pt idx="2">
                  <c:v>0.08682408883346521</c:v>
                </c:pt>
                <c:pt idx="3">
                  <c:v>0.1302361332501978</c:v>
                </c:pt>
                <c:pt idx="4">
                  <c:v>0.17364817766693041</c:v>
                </c:pt>
                <c:pt idx="5">
                  <c:v>0.21706022208366302</c:v>
                </c:pt>
                <c:pt idx="6">
                  <c:v>0.2604722665003957</c:v>
                </c:pt>
                <c:pt idx="7">
                  <c:v>0.30388431091712825</c:v>
                </c:pt>
                <c:pt idx="8">
                  <c:v>0.34729635533386083</c:v>
                </c:pt>
                <c:pt idx="9">
                  <c:v>0.39070839975059346</c:v>
                </c:pt>
                <c:pt idx="10">
                  <c:v>0.43412044416732604</c:v>
                </c:pt>
                <c:pt idx="11">
                  <c:v>0.47753248858405856</c:v>
                </c:pt>
                <c:pt idx="12">
                  <c:v>0.5209445330007911</c:v>
                </c:pt>
                <c:pt idx="13">
                  <c:v>0.5643565774175238</c:v>
                </c:pt>
                <c:pt idx="14">
                  <c:v>0.6077686218342564</c:v>
                </c:pt>
                <c:pt idx="15">
                  <c:v>0.651180666250989</c:v>
                </c:pt>
                <c:pt idx="16">
                  <c:v>0.6945927106677217</c:v>
                </c:pt>
                <c:pt idx="17">
                  <c:v>0.7380047550844543</c:v>
                </c:pt>
                <c:pt idx="18">
                  <c:v>0.781416799501187</c:v>
                </c:pt>
                <c:pt idx="19">
                  <c:v>0.8248288439179197</c:v>
                </c:pt>
                <c:pt idx="20">
                  <c:v>0.8682408883346522</c:v>
                </c:pt>
                <c:pt idx="21">
                  <c:v>0.9116529327513848</c:v>
                </c:pt>
                <c:pt idx="22">
                  <c:v>0.9550649771681176</c:v>
                </c:pt>
                <c:pt idx="23">
                  <c:v>0.9984770215848502</c:v>
                </c:pt>
                <c:pt idx="24">
                  <c:v>1.0418890660015827</c:v>
                </c:pt>
                <c:pt idx="25">
                  <c:v>1.0853011104183155</c:v>
                </c:pt>
                <c:pt idx="26">
                  <c:v>1.128713154835048</c:v>
                </c:pt>
                <c:pt idx="27">
                  <c:v>1.1721251992517807</c:v>
                </c:pt>
                <c:pt idx="28">
                  <c:v>1.2155372436685132</c:v>
                </c:pt>
                <c:pt idx="29">
                  <c:v>1.258949288085246</c:v>
                </c:pt>
                <c:pt idx="30">
                  <c:v>1.3023613325019785</c:v>
                </c:pt>
                <c:pt idx="31">
                  <c:v>1.3457733769187112</c:v>
                </c:pt>
                <c:pt idx="32">
                  <c:v>1.389185421335444</c:v>
                </c:pt>
                <c:pt idx="33">
                  <c:v>1.4325974657521765</c:v>
                </c:pt>
                <c:pt idx="34">
                  <c:v>1.4760095101689092</c:v>
                </c:pt>
                <c:pt idx="35">
                  <c:v>1.5194215545856418</c:v>
                </c:pt>
                <c:pt idx="36">
                  <c:v>1.5628335990023743</c:v>
                </c:pt>
                <c:pt idx="37">
                  <c:v>1.606245643419107</c:v>
                </c:pt>
                <c:pt idx="38">
                  <c:v>1.6496576878358395</c:v>
                </c:pt>
                <c:pt idx="39">
                  <c:v>1.6930697322525725</c:v>
                </c:pt>
                <c:pt idx="40">
                  <c:v>1.736481776669305</c:v>
                </c:pt>
              </c:numCache>
            </c:numRef>
          </c:yVal>
          <c:smooth val="1"/>
        </c:ser>
        <c:axId val="55858652"/>
        <c:axId val="32965821"/>
      </c:scatterChart>
      <c:valAx>
        <c:axId val="5585865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Along the Rail,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965821"/>
        <c:crosses val="autoZero"/>
        <c:crossBetween val="midCat"/>
        <c:dispUnits/>
      </c:valAx>
      <c:valAx>
        <c:axId val="32965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Normal to the Rail,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8586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Approximate Distance Traveled on Rail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Sheet1!$M$7:$M$47</c:f>
              <c:numCache>
                <c:ptCount val="41"/>
                <c:pt idx="0">
                  <c:v>0</c:v>
                </c:pt>
                <c:pt idx="1">
                  <c:v>0.25738935307000516</c:v>
                </c:pt>
                <c:pt idx="2">
                  <c:v>0.529575570982278</c:v>
                </c:pt>
                <c:pt idx="3">
                  <c:v>0.8165797440686269</c:v>
                </c:pt>
                <c:pt idx="4">
                  <c:v>1.118419856572864</c:v>
                </c:pt>
                <c:pt idx="5">
                  <c:v>1.4351113652436238</c:v>
                </c:pt>
                <c:pt idx="6">
                  <c:v>1.7666676497742504</c:v>
                </c:pt>
                <c:pt idx="7">
                  <c:v>2.1131003675699938</c:v>
                </c:pt>
                <c:pt idx="8">
                  <c:v>2.474419736144302</c:v>
                </c:pt>
                <c:pt idx="9">
                  <c:v>2.8506347601060362</c:v>
                </c:pt>
                <c:pt idx="10">
                  <c:v>3.2417534152506353</c:v>
                </c:pt>
                <c:pt idx="11">
                  <c:v>3.6477827991007588</c:v>
                </c:pt>
                <c:pt idx="12">
                  <c:v>4.068729254956255</c:v>
                </c:pt>
                <c:pt idx="13">
                  <c:v>4.504598474843245</c:v>
                </c:pt>
                <c:pt idx="14">
                  <c:v>4.9553955855177545</c:v>
                </c:pt>
                <c:pt idx="15">
                  <c:v>5.421125220756998</c:v>
                </c:pt>
                <c:pt idx="16">
                  <c:v>5.901791582475466</c:v>
                </c:pt>
                <c:pt idx="17">
                  <c:v>6.397398492672712</c:v>
                </c:pt>
                <c:pt idx="18">
                  <c:v>6.907949437812229</c:v>
                </c:pt>
                <c:pt idx="19">
                  <c:v>7.433447606915076</c:v>
                </c:pt>
                <c:pt idx="20">
                  <c:v>7.973895924405319</c:v>
                </c:pt>
                <c:pt idx="21">
                  <c:v>8.529297078550346</c:v>
                </c:pt>
                <c:pt idx="22">
                  <c:v>9.099653546185476</c:v>
                </c:pt>
                <c:pt idx="23">
                  <c:v>9.68496761428978</c:v>
                </c:pt>
                <c:pt idx="24">
                  <c:v>10.285241398881778</c:v>
                </c:pt>
                <c:pt idx="25">
                  <c:v>10.900476861624291</c:v>
                </c:pt>
                <c:pt idx="26">
                  <c:v>11.530675824463477</c:v>
                </c:pt>
                <c:pt idx="27">
                  <c:v>12.175839982574557</c:v>
                </c:pt>
                <c:pt idx="28">
                  <c:v>12.835970915843681</c:v>
                </c:pt>
                <c:pt idx="29">
                  <c:v>13.511070099080014</c:v>
                </c:pt>
                <c:pt idx="30">
                  <c:v>14.201138911122664</c:v>
                </c:pt>
                <c:pt idx="31">
                  <c:v>14.90617864298289</c:v>
                </c:pt>
                <c:pt idx="32">
                  <c:v>15.626190505141519</c:v>
                </c:pt>
                <c:pt idx="33">
                  <c:v>16.361175634104498</c:v>
                </c:pt>
                <c:pt idx="34">
                  <c:v>17.111135098305272</c:v>
                </c:pt>
                <c:pt idx="35">
                  <c:v>17.876069903430466</c:v>
                </c:pt>
                <c:pt idx="36">
                  <c:v>18.655980997235073</c:v>
                </c:pt>
                <c:pt idx="37">
                  <c:v>19.45086927390488</c:v>
                </c:pt>
                <c:pt idx="38">
                  <c:v>20.26073557801605</c:v>
                </c:pt>
                <c:pt idx="39">
                  <c:v>21.085580708135804</c:v>
                </c:pt>
                <c:pt idx="40">
                  <c:v>21.925405420102454</c:v>
                </c:pt>
              </c:numCache>
            </c:numRef>
          </c:xVal>
          <c:yVal>
            <c:numRef>
              <c:f>Sheet1!$N$7:$N$47</c:f>
              <c:numCache>
                <c:ptCount val="41"/>
                <c:pt idx="0">
                  <c:v>0</c:v>
                </c:pt>
                <c:pt idx="1">
                  <c:v>0.25738935307000516</c:v>
                </c:pt>
                <c:pt idx="2">
                  <c:v>0.5295698561949747</c:v>
                </c:pt>
                <c:pt idx="3">
                  <c:v>0.8165586537368188</c:v>
                </c:pt>
                <c:pt idx="4">
                  <c:v>1.1183710746987914</c:v>
                </c:pt>
                <c:pt idx="5">
                  <c:v>1.4350208654317442</c:v>
                </c:pt>
                <c:pt idx="6">
                  <c:v>1.7665203876377675</c:v>
                </c:pt>
                <c:pt idx="7">
                  <c:v>2.1128807875296594</c:v>
                </c:pt>
                <c:pt idx="8">
                  <c:v>2.474112140907004</c:v>
                </c:pt>
                <c:pt idx="9">
                  <c:v>2.8502235780368395</c:v>
                </c:pt>
                <c:pt idx="10">
                  <c:v>3.241223391529158</c:v>
                </c:pt>
                <c:pt idx="11">
                  <c:v>3.647119129836888</c:v>
                </c:pt>
                <c:pt idx="12">
                  <c:v>4.067917678557311</c:v>
                </c:pt>
                <c:pt idx="13">
                  <c:v>4.503625331344662</c:v>
                </c:pt>
                <c:pt idx="14">
                  <c:v>4.95424785194439</c:v>
                </c:pt>
                <c:pt idx="15">
                  <c:v>5.419790528614622</c:v>
                </c:pt>
                <c:pt idx="16">
                  <c:v>5.900258221999061</c:v>
                </c:pt>
                <c:pt idx="17">
                  <c:v>6.395655407349483</c:v>
                </c:pt>
                <c:pt idx="18">
                  <c:v>6.905986211858304</c:v>
                </c:pt>
                <c:pt idx="19">
                  <c:v>7.431254447747384</c:v>
                </c:pt>
                <c:pt idx="20">
                  <c:v>7.971463641663698</c:v>
                </c:pt>
                <c:pt idx="21">
                  <c:v>8.526617060852606</c:v>
                </c:pt>
                <c:pt idx="22">
                  <c:v>9.096717736512305</c:v>
                </c:pt>
                <c:pt idx="23">
                  <c:v>9.68176848467641</c:v>
                </c:pt>
                <c:pt idx="24">
                  <c:v>10.28177192492388</c:v>
                </c:pt>
                <c:pt idx="25">
                  <c:v>10.89673049717479</c:v>
                </c:pt>
                <c:pt idx="26">
                  <c:v>11.526646476796047</c:v>
                </c:pt>
                <c:pt idx="27">
                  <c:v>12.171521988211763</c:v>
                </c:pt>
                <c:pt idx="28">
                  <c:v>12.831359017187738</c:v>
                </c:pt>
                <c:pt idx="29">
                  <c:v>13.506159421938033</c:v>
                </c:pt>
                <c:pt idx="30">
                  <c:v>14.195924943183037</c:v>
                </c:pt>
                <c:pt idx="31">
                  <c:v>14.900657213272517</c:v>
                </c:pt>
                <c:pt idx="32">
                  <c:v>15.62035776447327</c:v>
                </c:pt>
                <c:pt idx="33">
                  <c:v>16.35502803650912</c:v>
                </c:pt>
                <c:pt idx="34">
                  <c:v>17.104669383430643</c:v>
                </c:pt>
                <c:pt idx="35">
                  <c:v>17.869283079883047</c:v>
                </c:pt>
                <c:pt idx="36">
                  <c:v>18.64887032683257</c:v>
                </c:pt>
                <c:pt idx="37">
                  <c:v>19.443432256805334</c:v>
                </c:pt>
                <c:pt idx="38">
                  <c:v>20.252969938686096</c:v>
                </c:pt>
                <c:pt idx="39">
                  <c:v>21.077484382119525</c:v>
                </c:pt>
                <c:pt idx="40">
                  <c:v>21.916976541551772</c:v>
                </c:pt>
              </c:numCache>
            </c:numRef>
          </c:yVal>
          <c:smooth val="1"/>
        </c:ser>
        <c:axId val="28256934"/>
        <c:axId val="52985815"/>
      </c:scatterChart>
      <c:valAx>
        <c:axId val="2825693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True Distance Traveled,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985815"/>
        <c:crosses val="autoZero"/>
        <c:crossBetween val="midCat"/>
        <c:dispUnits/>
      </c:valAx>
      <c:valAx>
        <c:axId val="5298581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Approximated Distance Traveled,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2569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5</xdr:row>
      <xdr:rowOff>9525</xdr:rowOff>
    </xdr:from>
    <xdr:to>
      <xdr:col>24</xdr:col>
      <xdr:colOff>390525</xdr:colOff>
      <xdr:row>28</xdr:row>
      <xdr:rowOff>0</xdr:rowOff>
    </xdr:to>
    <xdr:graphicFrame>
      <xdr:nvGraphicFramePr>
        <xdr:cNvPr id="1" name="Chart 4"/>
        <xdr:cNvGraphicFramePr/>
      </xdr:nvGraphicFramePr>
      <xdr:xfrm>
        <a:off x="9134475" y="819150"/>
        <a:ext cx="5886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571500</xdr:colOff>
      <xdr:row>30</xdr:row>
      <xdr:rowOff>0</xdr:rowOff>
    </xdr:from>
    <xdr:to>
      <xdr:col>24</xdr:col>
      <xdr:colOff>361950</xdr:colOff>
      <xdr:row>53</xdr:row>
      <xdr:rowOff>152400</xdr:rowOff>
    </xdr:to>
    <xdr:graphicFrame>
      <xdr:nvGraphicFramePr>
        <xdr:cNvPr id="2" name="Chart 5"/>
        <xdr:cNvGraphicFramePr/>
      </xdr:nvGraphicFramePr>
      <xdr:xfrm>
        <a:off x="9105900" y="5019675"/>
        <a:ext cx="58864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N47"/>
  <sheetViews>
    <sheetView tabSelected="1" workbookViewId="0" topLeftCell="G1">
      <selection activeCell="H23" sqref="H23"/>
    </sheetView>
  </sheetViews>
  <sheetFormatPr defaultColWidth="9.140625" defaultRowHeight="12.75"/>
  <sheetData>
    <row r="6" spans="4:14" ht="25.5">
      <c r="D6" s="1" t="s">
        <v>0</v>
      </c>
      <c r="E6" s="1" t="s">
        <v>1</v>
      </c>
      <c r="F6" s="1" t="s">
        <v>7</v>
      </c>
      <c r="G6" s="2" t="s">
        <v>2</v>
      </c>
      <c r="H6" s="2" t="s">
        <v>3</v>
      </c>
      <c r="I6" s="2" t="s">
        <v>6</v>
      </c>
      <c r="J6" s="2" t="s">
        <v>4</v>
      </c>
      <c r="K6" s="2" t="s">
        <v>5</v>
      </c>
      <c r="L6" s="2" t="s">
        <v>8</v>
      </c>
      <c r="M6" s="2" t="s">
        <v>9</v>
      </c>
      <c r="N6" s="1" t="s">
        <v>10</v>
      </c>
    </row>
    <row r="7" spans="4:14" ht="12.75">
      <c r="D7">
        <v>160</v>
      </c>
      <c r="E7">
        <f>D7*PI()/180</f>
        <v>2.792526803190927</v>
      </c>
      <c r="F7">
        <f>ATAN(((1-COS(E7))/SIN(E7)))</f>
        <v>1.3962634015954636</v>
      </c>
      <c r="G7">
        <v>150</v>
      </c>
      <c r="H7">
        <v>25</v>
      </c>
      <c r="I7">
        <v>0</v>
      </c>
      <c r="J7">
        <f>$G$7*I7^2/2-$H$7*I7*SIN($F$7-$E$7)</f>
        <v>0</v>
      </c>
      <c r="K7">
        <f>$H$7*I7*COS($F$7-$E$7)</f>
        <v>0</v>
      </c>
      <c r="L7">
        <v>0</v>
      </c>
      <c r="M7">
        <v>0</v>
      </c>
      <c r="N7">
        <v>0</v>
      </c>
    </row>
    <row r="8" spans="9:14" ht="12.75">
      <c r="I8">
        <v>0.01</v>
      </c>
      <c r="J8">
        <f aca="true" t="shared" si="0" ref="J8:J47">$G$7*I8^2/2-$H$7*I8*SIN($F$7-$E$7)</f>
        <v>0.253701938253052</v>
      </c>
      <c r="K8">
        <f aca="true" t="shared" si="1" ref="K8:K47">$H$7*I8*COS($F$7-$E$7)</f>
        <v>0.043412044416732604</v>
      </c>
      <c r="L8">
        <f>SQRT((J8-J7)^2+(K8-K7)^2)</f>
        <v>0.25738935307000516</v>
      </c>
      <c r="M8">
        <f>SUM($L$7:L8)</f>
        <v>0.25738935307000516</v>
      </c>
      <c r="N8">
        <f>SQRT((J8-$J$7)^2+(K8-$K$7)^2)</f>
        <v>0.25738935307000516</v>
      </c>
    </row>
    <row r="9" spans="9:14" ht="12.75">
      <c r="I9">
        <f>I8+0.01</f>
        <v>0.02</v>
      </c>
      <c r="J9">
        <f t="shared" si="0"/>
        <v>0.522403876506104</v>
      </c>
      <c r="K9">
        <f t="shared" si="1"/>
        <v>0.08682408883346521</v>
      </c>
      <c r="L9">
        <f aca="true" t="shared" si="2" ref="L9:L47">SQRT((J9-J8)^2+(K9-K8)^2)</f>
        <v>0.27218621791227293</v>
      </c>
      <c r="M9">
        <f>SUM($L$7:L9)</f>
        <v>0.529575570982278</v>
      </c>
      <c r="N9">
        <f aca="true" t="shared" si="3" ref="N9:N47">SQRT((J9-$J$7)^2+(K9-$K$7)^2)</f>
        <v>0.5295698561949747</v>
      </c>
    </row>
    <row r="10" spans="9:14" ht="12.75">
      <c r="I10">
        <f aca="true" t="shared" si="4" ref="I10:I47">I9+0.01</f>
        <v>0.03</v>
      </c>
      <c r="J10">
        <f t="shared" si="0"/>
        <v>0.806105814759156</v>
      </c>
      <c r="K10">
        <f t="shared" si="1"/>
        <v>0.1302361332501978</v>
      </c>
      <c r="L10">
        <f t="shared" si="2"/>
        <v>0.28700417308634885</v>
      </c>
      <c r="M10">
        <f>SUM($L$7:L10)</f>
        <v>0.8165797440686269</v>
      </c>
      <c r="N10">
        <f t="shared" si="3"/>
        <v>0.8165586537368188</v>
      </c>
    </row>
    <row r="11" spans="9:14" ht="12.75">
      <c r="I11">
        <f t="shared" si="4"/>
        <v>0.04</v>
      </c>
      <c r="J11">
        <f t="shared" si="0"/>
        <v>1.104807753012208</v>
      </c>
      <c r="K11">
        <f t="shared" si="1"/>
        <v>0.17364817766693041</v>
      </c>
      <c r="L11">
        <f t="shared" si="2"/>
        <v>0.30184011250423703</v>
      </c>
      <c r="M11">
        <f>SUM($L$7:L11)</f>
        <v>1.118419856572864</v>
      </c>
      <c r="N11">
        <f t="shared" si="3"/>
        <v>1.1183710746987914</v>
      </c>
    </row>
    <row r="12" spans="9:14" ht="12.75">
      <c r="I12">
        <f t="shared" si="4"/>
        <v>0.05</v>
      </c>
      <c r="J12">
        <f t="shared" si="0"/>
        <v>1.41850969126526</v>
      </c>
      <c r="K12">
        <f t="shared" si="1"/>
        <v>0.21706022208366302</v>
      </c>
      <c r="L12">
        <f t="shared" si="2"/>
        <v>0.31669150867075985</v>
      </c>
      <c r="M12">
        <f>SUM($L$7:L12)</f>
        <v>1.4351113652436238</v>
      </c>
      <c r="N12">
        <f t="shared" si="3"/>
        <v>1.4350208654317442</v>
      </c>
    </row>
    <row r="13" spans="9:14" ht="12.75">
      <c r="I13">
        <f t="shared" si="4"/>
        <v>0.060000000000000005</v>
      </c>
      <c r="J13">
        <f t="shared" si="0"/>
        <v>1.7472116295183122</v>
      </c>
      <c r="K13">
        <f t="shared" si="1"/>
        <v>0.2604722665003957</v>
      </c>
      <c r="L13">
        <f t="shared" si="2"/>
        <v>0.3315562845306265</v>
      </c>
      <c r="M13">
        <f>SUM($L$7:L13)</f>
        <v>1.7666676497742504</v>
      </c>
      <c r="N13">
        <f t="shared" si="3"/>
        <v>1.7665203876377675</v>
      </c>
    </row>
    <row r="14" spans="9:14" ht="12.75">
      <c r="I14">
        <f t="shared" si="4"/>
        <v>0.07</v>
      </c>
      <c r="J14">
        <f t="shared" si="0"/>
        <v>2.090913567771364</v>
      </c>
      <c r="K14">
        <f t="shared" si="1"/>
        <v>0.30388431091712825</v>
      </c>
      <c r="L14">
        <f t="shared" si="2"/>
        <v>0.3464327177957433</v>
      </c>
      <c r="M14">
        <f>SUM($L$7:L14)</f>
        <v>2.1131003675699938</v>
      </c>
      <c r="N14">
        <f t="shared" si="3"/>
        <v>2.1128807875296594</v>
      </c>
    </row>
    <row r="15" spans="9:14" ht="12.75">
      <c r="I15">
        <f t="shared" si="4"/>
        <v>0.08</v>
      </c>
      <c r="J15">
        <f t="shared" si="0"/>
        <v>2.4496155060244162</v>
      </c>
      <c r="K15">
        <f t="shared" si="1"/>
        <v>0.34729635533386083</v>
      </c>
      <c r="L15">
        <f t="shared" si="2"/>
        <v>0.3613193685743082</v>
      </c>
      <c r="M15">
        <f>SUM($L$7:L15)</f>
        <v>2.474419736144302</v>
      </c>
      <c r="N15">
        <f t="shared" si="3"/>
        <v>2.474112140907004</v>
      </c>
    </row>
    <row r="16" spans="9:14" ht="12.75">
      <c r="I16">
        <f t="shared" si="4"/>
        <v>0.09</v>
      </c>
      <c r="J16">
        <f t="shared" si="0"/>
        <v>2.823317444277468</v>
      </c>
      <c r="K16">
        <f t="shared" si="1"/>
        <v>0.39070839975059346</v>
      </c>
      <c r="L16">
        <f t="shared" si="2"/>
        <v>0.376215023961734</v>
      </c>
      <c r="M16">
        <f>SUM($L$7:L16)</f>
        <v>2.8506347601060362</v>
      </c>
      <c r="N16">
        <f t="shared" si="3"/>
        <v>2.8502235780368395</v>
      </c>
    </row>
    <row r="17" spans="9:14" ht="12.75">
      <c r="I17">
        <f t="shared" si="4"/>
        <v>0.09999999999999999</v>
      </c>
      <c r="J17">
        <f t="shared" si="0"/>
        <v>3.21201938253052</v>
      </c>
      <c r="K17">
        <f t="shared" si="1"/>
        <v>0.43412044416732604</v>
      </c>
      <c r="L17">
        <f t="shared" si="2"/>
        <v>0.391118655144599</v>
      </c>
      <c r="M17">
        <f>SUM($L$7:L17)</f>
        <v>3.2417534152506353</v>
      </c>
      <c r="N17">
        <f t="shared" si="3"/>
        <v>3.241223391529158</v>
      </c>
    </row>
    <row r="18" spans="9:14" ht="12.75">
      <c r="I18">
        <f t="shared" si="4"/>
        <v>0.10999999999999999</v>
      </c>
      <c r="J18">
        <f t="shared" si="0"/>
        <v>3.6157213207835714</v>
      </c>
      <c r="K18">
        <f t="shared" si="1"/>
        <v>0.47753248858405856</v>
      </c>
      <c r="L18">
        <f t="shared" si="2"/>
        <v>0.4060293838501236</v>
      </c>
      <c r="M18">
        <f>SUM($L$7:L18)</f>
        <v>3.6477827991007588</v>
      </c>
      <c r="N18">
        <f t="shared" si="3"/>
        <v>3.647119129836888</v>
      </c>
    </row>
    <row r="19" spans="9:14" ht="12.75">
      <c r="I19">
        <f t="shared" si="4"/>
        <v>0.11999999999999998</v>
      </c>
      <c r="J19">
        <f t="shared" si="0"/>
        <v>4.034423259036624</v>
      </c>
      <c r="K19">
        <f t="shared" si="1"/>
        <v>0.5209445330007911</v>
      </c>
      <c r="L19">
        <f t="shared" si="2"/>
        <v>0.420946455855496</v>
      </c>
      <c r="M19">
        <f>SUM($L$7:L19)</f>
        <v>4.068729254956255</v>
      </c>
      <c r="N19">
        <f t="shared" si="3"/>
        <v>4.067917678557311</v>
      </c>
    </row>
    <row r="20" spans="9:14" ht="12.75">
      <c r="I20">
        <f t="shared" si="4"/>
        <v>0.12999999999999998</v>
      </c>
      <c r="J20">
        <f t="shared" si="0"/>
        <v>4.468125197289675</v>
      </c>
      <c r="K20">
        <f t="shared" si="1"/>
        <v>0.5643565774175238</v>
      </c>
      <c r="L20">
        <f t="shared" si="2"/>
        <v>0.43586921988699084</v>
      </c>
      <c r="M20">
        <f>SUM($L$7:L20)</f>
        <v>4.504598474843245</v>
      </c>
      <c r="N20">
        <f t="shared" si="3"/>
        <v>4.503625331344662</v>
      </c>
    </row>
    <row r="21" spans="9:14" ht="12.75">
      <c r="I21">
        <f t="shared" si="4"/>
        <v>0.13999999999999999</v>
      </c>
      <c r="J21">
        <f t="shared" si="0"/>
        <v>4.916827135542727</v>
      </c>
      <c r="K21">
        <f t="shared" si="1"/>
        <v>0.6077686218342564</v>
      </c>
      <c r="L21">
        <f t="shared" si="2"/>
        <v>0.45079711067450956</v>
      </c>
      <c r="M21">
        <f>SUM($L$7:L21)</f>
        <v>4.9553955855177545</v>
      </c>
      <c r="N21">
        <f t="shared" si="3"/>
        <v>4.95424785194439</v>
      </c>
    </row>
    <row r="22" spans="9:14" ht="12.75">
      <c r="I22">
        <f t="shared" si="4"/>
        <v>0.15</v>
      </c>
      <c r="J22">
        <f t="shared" si="0"/>
        <v>5.38052907379578</v>
      </c>
      <c r="K22">
        <f t="shared" si="1"/>
        <v>0.651180666250989</v>
      </c>
      <c r="L22">
        <f t="shared" si="2"/>
        <v>0.4657296352392436</v>
      </c>
      <c r="M22">
        <f>SUM($L$7:L22)</f>
        <v>5.421125220756998</v>
      </c>
      <c r="N22">
        <f t="shared" si="3"/>
        <v>5.419790528614622</v>
      </c>
    </row>
    <row r="23" spans="9:14" ht="12.75">
      <c r="I23">
        <f t="shared" si="4"/>
        <v>0.16</v>
      </c>
      <c r="J23">
        <f t="shared" si="0"/>
        <v>5.8592310120488325</v>
      </c>
      <c r="K23">
        <f t="shared" si="1"/>
        <v>0.6945927106677217</v>
      </c>
      <c r="L23">
        <f t="shared" si="2"/>
        <v>0.48066636171846827</v>
      </c>
      <c r="M23">
        <f>SUM($L$7:L23)</f>
        <v>5.901791582475466</v>
      </c>
      <c r="N23">
        <f t="shared" si="3"/>
        <v>5.900258221999061</v>
      </c>
    </row>
    <row r="24" spans="9:14" ht="12.75">
      <c r="I24">
        <f t="shared" si="4"/>
        <v>0.17</v>
      </c>
      <c r="J24">
        <f t="shared" si="0"/>
        <v>6.352932950301884</v>
      </c>
      <c r="K24">
        <f t="shared" si="1"/>
        <v>0.7380047550844543</v>
      </c>
      <c r="L24">
        <f t="shared" si="2"/>
        <v>0.49560691019724556</v>
      </c>
      <c r="M24">
        <f>SUM($L$7:L24)</f>
        <v>6.397398492672712</v>
      </c>
      <c r="N24">
        <f t="shared" si="3"/>
        <v>6.395655407349483</v>
      </c>
    </row>
    <row r="25" spans="9:14" ht="12.75">
      <c r="I25">
        <f t="shared" si="4"/>
        <v>0.18000000000000002</v>
      </c>
      <c r="J25">
        <f t="shared" si="0"/>
        <v>6.861634888554938</v>
      </c>
      <c r="K25">
        <f t="shared" si="1"/>
        <v>0.781416799501187</v>
      </c>
      <c r="L25">
        <f t="shared" si="2"/>
        <v>0.5105509451395166</v>
      </c>
      <c r="M25">
        <f>SUM($L$7:L25)</f>
        <v>6.907949437812229</v>
      </c>
      <c r="N25">
        <f t="shared" si="3"/>
        <v>6.905986211858304</v>
      </c>
    </row>
    <row r="26" spans="9:14" ht="12.75">
      <c r="I26">
        <f t="shared" si="4"/>
        <v>0.19000000000000003</v>
      </c>
      <c r="J26">
        <f t="shared" si="0"/>
        <v>7.38533682680799</v>
      </c>
      <c r="K26">
        <f t="shared" si="1"/>
        <v>0.8248288439179197</v>
      </c>
      <c r="L26">
        <f t="shared" si="2"/>
        <v>0.5254981691028466</v>
      </c>
      <c r="M26">
        <f>SUM($L$7:L26)</f>
        <v>7.433447606915076</v>
      </c>
      <c r="N26">
        <f t="shared" si="3"/>
        <v>7.431254447747384</v>
      </c>
    </row>
    <row r="27" spans="9:14" ht="12.75">
      <c r="I27">
        <f t="shared" si="4"/>
        <v>0.20000000000000004</v>
      </c>
      <c r="J27">
        <f t="shared" si="0"/>
        <v>7.9240387650610415</v>
      </c>
      <c r="K27">
        <f t="shared" si="1"/>
        <v>0.8682408883346522</v>
      </c>
      <c r="L27">
        <f t="shared" si="2"/>
        <v>0.5404483174902436</v>
      </c>
      <c r="M27">
        <f>SUM($L$7:L27)</f>
        <v>7.973895924405319</v>
      </c>
      <c r="N27">
        <f t="shared" si="3"/>
        <v>7.971463641663698</v>
      </c>
    </row>
    <row r="28" spans="9:14" ht="12.75">
      <c r="I28">
        <f t="shared" si="4"/>
        <v>0.21000000000000005</v>
      </c>
      <c r="J28">
        <f t="shared" si="0"/>
        <v>8.477740703314094</v>
      </c>
      <c r="K28">
        <f t="shared" si="1"/>
        <v>0.9116529327513848</v>
      </c>
      <c r="L28">
        <f t="shared" si="2"/>
        <v>0.5554011541450263</v>
      </c>
      <c r="M28">
        <f>SUM($L$7:L28)</f>
        <v>8.529297078550346</v>
      </c>
      <c r="N28">
        <f t="shared" si="3"/>
        <v>8.526617060852606</v>
      </c>
    </row>
    <row r="29" spans="9:14" ht="12.75">
      <c r="I29">
        <f t="shared" si="4"/>
        <v>0.22000000000000006</v>
      </c>
      <c r="J29">
        <f t="shared" si="0"/>
        <v>9.046442641567149</v>
      </c>
      <c r="K29">
        <f t="shared" si="1"/>
        <v>0.9550649771681176</v>
      </c>
      <c r="L29">
        <f t="shared" si="2"/>
        <v>0.5703564676351287</v>
      </c>
      <c r="M29">
        <f>SUM($L$7:L29)</f>
        <v>9.099653546185476</v>
      </c>
      <c r="N29">
        <f t="shared" si="3"/>
        <v>9.096717736512305</v>
      </c>
    </row>
    <row r="30" spans="9:14" ht="12.75">
      <c r="I30">
        <f t="shared" si="4"/>
        <v>0.23000000000000007</v>
      </c>
      <c r="J30">
        <f t="shared" si="0"/>
        <v>9.6301445798202</v>
      </c>
      <c r="K30">
        <f t="shared" si="1"/>
        <v>0.9984770215848502</v>
      </c>
      <c r="L30">
        <f t="shared" si="2"/>
        <v>0.585314068104304</v>
      </c>
      <c r="M30">
        <f>SUM($L$7:L30)</f>
        <v>9.68496761428978</v>
      </c>
      <c r="N30">
        <f t="shared" si="3"/>
        <v>9.68176848467641</v>
      </c>
    </row>
    <row r="31" spans="9:14" ht="12.75">
      <c r="I31">
        <f t="shared" si="4"/>
        <v>0.24000000000000007</v>
      </c>
      <c r="J31">
        <f t="shared" si="0"/>
        <v>10.22884651807325</v>
      </c>
      <c r="K31">
        <f t="shared" si="1"/>
        <v>1.0418890660015827</v>
      </c>
      <c r="L31">
        <f t="shared" si="2"/>
        <v>0.6002737845919975</v>
      </c>
      <c r="M31">
        <f>SUM($L$7:L31)</f>
        <v>10.285241398881778</v>
      </c>
      <c r="N31">
        <f t="shared" si="3"/>
        <v>10.28177192492388</v>
      </c>
    </row>
    <row r="32" spans="9:14" ht="12.75">
      <c r="I32">
        <f t="shared" si="4"/>
        <v>0.25000000000000006</v>
      </c>
      <c r="J32">
        <f t="shared" si="0"/>
        <v>10.842548456326304</v>
      </c>
      <c r="K32">
        <f t="shared" si="1"/>
        <v>1.0853011104183155</v>
      </c>
      <c r="L32">
        <f t="shared" si="2"/>
        <v>0.6152354627425132</v>
      </c>
      <c r="M32">
        <f>SUM($L$7:L32)</f>
        <v>10.900476861624291</v>
      </c>
      <c r="N32">
        <f t="shared" si="3"/>
        <v>10.89673049717479</v>
      </c>
    </row>
    <row r="33" spans="9:14" ht="12.75">
      <c r="I33">
        <f t="shared" si="4"/>
        <v>0.26000000000000006</v>
      </c>
      <c r="J33">
        <f t="shared" si="0"/>
        <v>11.471250394579357</v>
      </c>
      <c r="K33">
        <f t="shared" si="1"/>
        <v>1.128713154835048</v>
      </c>
      <c r="L33">
        <f t="shared" si="2"/>
        <v>0.6301989628391866</v>
      </c>
      <c r="M33">
        <f>SUM($L$7:L33)</f>
        <v>11.530675824463477</v>
      </c>
      <c r="N33">
        <f t="shared" si="3"/>
        <v>11.526646476796047</v>
      </c>
    </row>
    <row r="34" spans="9:14" ht="12.75">
      <c r="I34">
        <f t="shared" si="4"/>
        <v>0.2700000000000001</v>
      </c>
      <c r="J34">
        <f t="shared" si="0"/>
        <v>12.11495233283241</v>
      </c>
      <c r="K34">
        <f t="shared" si="1"/>
        <v>1.1721251992517807</v>
      </c>
      <c r="L34">
        <f t="shared" si="2"/>
        <v>0.6451641581110785</v>
      </c>
      <c r="M34">
        <f>SUM($L$7:L34)</f>
        <v>12.175839982574557</v>
      </c>
      <c r="N34">
        <f t="shared" si="3"/>
        <v>12.171521988211763</v>
      </c>
    </row>
    <row r="35" spans="9:14" ht="12.75">
      <c r="I35">
        <f t="shared" si="4"/>
        <v>0.2800000000000001</v>
      </c>
      <c r="J35">
        <f t="shared" si="0"/>
        <v>12.77365427108546</v>
      </c>
      <c r="K35">
        <f t="shared" si="1"/>
        <v>1.2155372436685132</v>
      </c>
      <c r="L35">
        <f t="shared" si="2"/>
        <v>0.6601309332691254</v>
      </c>
      <c r="M35">
        <f>SUM($L$7:L35)</f>
        <v>12.835970915843681</v>
      </c>
      <c r="N35">
        <f t="shared" si="3"/>
        <v>12.831359017187738</v>
      </c>
    </row>
    <row r="36" spans="9:14" ht="12.75">
      <c r="I36">
        <f t="shared" si="4"/>
        <v>0.2900000000000001</v>
      </c>
      <c r="J36">
        <f t="shared" si="0"/>
        <v>13.447356209338515</v>
      </c>
      <c r="K36">
        <f t="shared" si="1"/>
        <v>1.258949288085246</v>
      </c>
      <c r="L36">
        <f t="shared" si="2"/>
        <v>0.6750991832363328</v>
      </c>
      <c r="M36">
        <f>SUM($L$7:L36)</f>
        <v>13.511070099080014</v>
      </c>
      <c r="N36">
        <f t="shared" si="3"/>
        <v>13.506159421938033</v>
      </c>
    </row>
    <row r="37" spans="9:14" ht="12.75">
      <c r="I37">
        <f t="shared" si="4"/>
        <v>0.3000000000000001</v>
      </c>
      <c r="J37">
        <f t="shared" si="0"/>
        <v>14.13605814759157</v>
      </c>
      <c r="K37">
        <f t="shared" si="1"/>
        <v>1.3023613325019785</v>
      </c>
      <c r="L37">
        <f t="shared" si="2"/>
        <v>0.6900688120426496</v>
      </c>
      <c r="M37">
        <f>SUM($L$7:L37)</f>
        <v>14.201138911122664</v>
      </c>
      <c r="N37">
        <f t="shared" si="3"/>
        <v>14.195924943183037</v>
      </c>
    </row>
    <row r="38" spans="9:14" ht="12.75">
      <c r="I38">
        <f t="shared" si="4"/>
        <v>0.3100000000000001</v>
      </c>
      <c r="J38">
        <f t="shared" si="0"/>
        <v>14.83976008584462</v>
      </c>
      <c r="K38">
        <f t="shared" si="1"/>
        <v>1.3457733769187112</v>
      </c>
      <c r="L38">
        <f t="shared" si="2"/>
        <v>0.7050397318602272</v>
      </c>
      <c r="M38">
        <f>SUM($L$7:L38)</f>
        <v>14.90617864298289</v>
      </c>
      <c r="N38">
        <f t="shared" si="3"/>
        <v>14.900657213272517</v>
      </c>
    </row>
    <row r="39" spans="9:14" ht="12.75">
      <c r="I39">
        <f t="shared" si="4"/>
        <v>0.3200000000000001</v>
      </c>
      <c r="J39">
        <f t="shared" si="0"/>
        <v>15.558462024097674</v>
      </c>
      <c r="K39">
        <f t="shared" si="1"/>
        <v>1.389185421335444</v>
      </c>
      <c r="L39">
        <f t="shared" si="2"/>
        <v>0.7200118621586286</v>
      </c>
      <c r="M39">
        <f>SUM($L$7:L39)</f>
        <v>15.626190505141519</v>
      </c>
      <c r="N39">
        <f t="shared" si="3"/>
        <v>15.62035776447327</v>
      </c>
    </row>
    <row r="40" spans="9:14" ht="12.75">
      <c r="I40">
        <f t="shared" si="4"/>
        <v>0.3300000000000001</v>
      </c>
      <c r="J40">
        <f t="shared" si="0"/>
        <v>16.292163962350728</v>
      </c>
      <c r="K40">
        <f t="shared" si="1"/>
        <v>1.4325974657521765</v>
      </c>
      <c r="L40">
        <f t="shared" si="2"/>
        <v>0.7349851289629801</v>
      </c>
      <c r="M40">
        <f>SUM($L$7:L40)</f>
        <v>16.361175634104498</v>
      </c>
      <c r="N40">
        <f t="shared" si="3"/>
        <v>16.35502803650912</v>
      </c>
    </row>
    <row r="41" spans="9:14" ht="12.75">
      <c r="I41">
        <f t="shared" si="4"/>
        <v>0.34000000000000014</v>
      </c>
      <c r="J41">
        <f t="shared" si="0"/>
        <v>17.040865900603777</v>
      </c>
      <c r="K41">
        <f t="shared" si="1"/>
        <v>1.4760095101689092</v>
      </c>
      <c r="L41">
        <f t="shared" si="2"/>
        <v>0.7499594642007745</v>
      </c>
      <c r="M41">
        <f>SUM($L$7:L41)</f>
        <v>17.111135098305272</v>
      </c>
      <c r="N41">
        <f t="shared" si="3"/>
        <v>17.104669383430643</v>
      </c>
    </row>
    <row r="42" spans="9:14" ht="12.75">
      <c r="I42">
        <f t="shared" si="4"/>
        <v>0.35000000000000014</v>
      </c>
      <c r="J42">
        <f t="shared" si="0"/>
        <v>17.804567838856833</v>
      </c>
      <c r="K42">
        <f t="shared" si="1"/>
        <v>1.5194215545856418</v>
      </c>
      <c r="L42">
        <f t="shared" si="2"/>
        <v>0.7649348051251924</v>
      </c>
      <c r="M42">
        <f>SUM($L$7:L42)</f>
        <v>17.876069903430466</v>
      </c>
      <c r="N42">
        <f t="shared" si="3"/>
        <v>17.869283079883047</v>
      </c>
    </row>
    <row r="43" spans="9:14" ht="12.75">
      <c r="I43">
        <f t="shared" si="4"/>
        <v>0.36000000000000015</v>
      </c>
      <c r="J43">
        <f t="shared" si="0"/>
        <v>18.583269777109884</v>
      </c>
      <c r="K43">
        <f t="shared" si="1"/>
        <v>1.5628335990023743</v>
      </c>
      <c r="L43">
        <f t="shared" si="2"/>
        <v>0.7799110938046064</v>
      </c>
      <c r="M43">
        <f>SUM($L$7:L43)</f>
        <v>18.655980997235073</v>
      </c>
      <c r="N43">
        <f t="shared" si="3"/>
        <v>18.64887032683257</v>
      </c>
    </row>
    <row r="44" spans="9:14" ht="12.75">
      <c r="I44">
        <f t="shared" si="4"/>
        <v>0.37000000000000016</v>
      </c>
      <c r="J44">
        <f t="shared" si="0"/>
        <v>19.376971715362938</v>
      </c>
      <c r="K44">
        <f t="shared" si="1"/>
        <v>1.606245643419107</v>
      </c>
      <c r="L44">
        <f t="shared" si="2"/>
        <v>0.794888276669807</v>
      </c>
      <c r="M44">
        <f>SUM($L$7:L44)</f>
        <v>19.45086927390488</v>
      </c>
      <c r="N44">
        <f t="shared" si="3"/>
        <v>19.443432256805334</v>
      </c>
    </row>
    <row r="45" spans="9:14" ht="12.75">
      <c r="I45">
        <f t="shared" si="4"/>
        <v>0.38000000000000017</v>
      </c>
      <c r="J45">
        <f t="shared" si="0"/>
        <v>20.185673653615993</v>
      </c>
      <c r="K45">
        <f t="shared" si="1"/>
        <v>1.6496576878358395</v>
      </c>
      <c r="L45">
        <f t="shared" si="2"/>
        <v>0.8098663041111713</v>
      </c>
      <c r="M45">
        <f>SUM($L$7:L45)</f>
        <v>20.26073557801605</v>
      </c>
      <c r="N45">
        <f t="shared" si="3"/>
        <v>20.252969938686096</v>
      </c>
    </row>
    <row r="46" spans="9:14" ht="12.75">
      <c r="I46">
        <f t="shared" si="4"/>
        <v>0.3900000000000002</v>
      </c>
      <c r="J46">
        <f t="shared" si="0"/>
        <v>21.009375591869045</v>
      </c>
      <c r="K46">
        <f t="shared" si="1"/>
        <v>1.6930697322525725</v>
      </c>
      <c r="L46">
        <f t="shared" si="2"/>
        <v>0.8248451301197547</v>
      </c>
      <c r="M46">
        <f>SUM($L$7:L46)</f>
        <v>21.085580708135804</v>
      </c>
      <c r="N46">
        <f t="shared" si="3"/>
        <v>21.077484382119525</v>
      </c>
    </row>
    <row r="47" spans="9:14" ht="12.75">
      <c r="I47">
        <f t="shared" si="4"/>
        <v>0.4000000000000002</v>
      </c>
      <c r="J47">
        <f t="shared" si="0"/>
        <v>21.848077530122097</v>
      </c>
      <c r="K47">
        <f t="shared" si="1"/>
        <v>1.736481776669305</v>
      </c>
      <c r="L47">
        <f t="shared" si="2"/>
        <v>0.8398247119666505</v>
      </c>
      <c r="M47">
        <f>SUM($L$7:L47)</f>
        <v>21.925405420102454</v>
      </c>
      <c r="N47">
        <f t="shared" si="3"/>
        <v>21.916976541551772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2013-05-29T00:35:42Z</dcterms:created>
  <dcterms:modified xsi:type="dcterms:W3CDTF">2013-05-30T03:35:28Z</dcterms:modified>
  <cp:category/>
  <cp:version/>
  <cp:contentType/>
  <cp:contentStatus/>
</cp:coreProperties>
</file>